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-15" windowWidth="12000" windowHeight="10245"/>
  </bookViews>
  <sheets>
    <sheet name="SCL-90" sheetId="1" r:id="rId1"/>
    <sheet name="SCLberegning" sheetId="2" r:id="rId2"/>
    <sheet name="Ark3" sheetId="3" r:id="rId3"/>
  </sheets>
  <calcPr calcId="125725"/>
</workbook>
</file>

<file path=xl/calcChain.xml><?xml version="1.0" encoding="utf-8"?>
<calcChain xmlns="http://schemas.openxmlformats.org/spreadsheetml/2006/main">
  <c r="B92" i="2"/>
  <c r="B91"/>
  <c r="B90"/>
  <c r="B89"/>
  <c r="B88"/>
  <c r="B87"/>
  <c r="B86"/>
  <c r="B85"/>
  <c r="B84"/>
  <c r="B83"/>
  <c r="B82"/>
  <c r="B81"/>
  <c r="B80"/>
  <c r="B79"/>
  <c r="B78"/>
  <c r="B77"/>
  <c r="B76"/>
  <c r="B75"/>
  <c r="B74"/>
  <c r="B73"/>
  <c r="B72"/>
  <c r="B71"/>
  <c r="B70"/>
  <c r="B69"/>
  <c r="B68"/>
  <c r="B67"/>
  <c r="B66"/>
  <c r="B65"/>
  <c r="B64"/>
  <c r="B63"/>
  <c r="B62"/>
  <c r="B61"/>
  <c r="B60"/>
  <c r="B59"/>
  <c r="B58"/>
  <c r="B57"/>
  <c r="B56"/>
  <c r="B55"/>
  <c r="B54"/>
  <c r="B53"/>
  <c r="B52"/>
  <c r="B51"/>
  <c r="B50"/>
  <c r="B49"/>
  <c r="B48"/>
  <c r="B47"/>
  <c r="B46"/>
  <c r="B45"/>
  <c r="B44"/>
  <c r="B43"/>
  <c r="B42"/>
  <c r="B41"/>
  <c r="B40"/>
  <c r="B39"/>
  <c r="B38"/>
  <c r="B37"/>
  <c r="B36"/>
  <c r="B35"/>
  <c r="B34"/>
  <c r="B33"/>
  <c r="B32"/>
  <c r="B31"/>
  <c r="B30"/>
  <c r="B29"/>
  <c r="B28"/>
  <c r="B27"/>
  <c r="B26"/>
  <c r="B25"/>
  <c r="B24"/>
  <c r="B23"/>
  <c r="B22"/>
  <c r="B21"/>
  <c r="B20"/>
  <c r="B19"/>
  <c r="B18"/>
  <c r="B17"/>
  <c r="B16"/>
  <c r="B15"/>
  <c r="B14"/>
  <c r="B13"/>
  <c r="B12"/>
  <c r="B11"/>
  <c r="B10"/>
  <c r="B9"/>
  <c r="B8"/>
  <c r="B7"/>
  <c r="B6"/>
  <c r="B5"/>
  <c r="B4"/>
  <c r="B3"/>
  <c r="B104" s="1"/>
  <c r="C104" s="1"/>
  <c r="D104" s="1"/>
  <c r="B103"/>
  <c r="C103" s="1"/>
  <c r="D103" s="1"/>
  <c r="B102"/>
  <c r="C102" s="1"/>
  <c r="D102" s="1"/>
  <c r="B101"/>
  <c r="C101" s="1"/>
  <c r="D101" s="1"/>
  <c r="B100"/>
  <c r="C100" s="1"/>
  <c r="D100" s="1"/>
  <c r="B99"/>
  <c r="C99" s="1"/>
  <c r="D99" s="1"/>
  <c r="B98"/>
  <c r="C98" s="1"/>
  <c r="D98" s="1"/>
  <c r="B97"/>
  <c r="C97" s="1"/>
  <c r="D97" s="1"/>
  <c r="B96"/>
  <c r="C96" s="1"/>
  <c r="D96" s="1"/>
  <c r="B105" l="1"/>
  <c r="B95"/>
  <c r="C95" s="1"/>
  <c r="D95" s="1"/>
  <c r="B106" l="1"/>
  <c r="C106" s="1"/>
  <c r="D106" s="1"/>
  <c r="C105"/>
  <c r="D105" s="1"/>
</calcChain>
</file>

<file path=xl/sharedStrings.xml><?xml version="1.0" encoding="utf-8"?>
<sst xmlns="http://schemas.openxmlformats.org/spreadsheetml/2006/main" count="296" uniqueCount="123">
  <si>
    <t>Hovedpine</t>
  </si>
  <si>
    <t>Svimmelhed eller at være ved at besvime</t>
  </si>
  <si>
    <t>Smerter i brystet</t>
  </si>
  <si>
    <t>Lavtsiddende rygsmerter</t>
  </si>
  <si>
    <t>Kvalme eller urolig mave</t>
  </si>
  <si>
    <t>Muskelsmerter</t>
  </si>
  <si>
    <t>Åndedrætsbesvær</t>
  </si>
  <si>
    <t>Følelsesløshed eller en snurrende fornemmelse i dele af din krop</t>
  </si>
  <si>
    <t>En klump i halsen</t>
  </si>
  <si>
    <t>Svaghedsfornemmelse i dele af din krop</t>
  </si>
  <si>
    <t>Tyngdefølelse i dine arme eller ben</t>
  </si>
  <si>
    <t>Anfald af kulde- eller varmefornemmelse</t>
  </si>
  <si>
    <t>som</t>
  </si>
  <si>
    <t>Gentagne ubehagelige tanker, du ikke kan få ud af hovedet</t>
  </si>
  <si>
    <t>Hukommelsesbesvær</t>
  </si>
  <si>
    <t>Bekymring over sjuskethed eller ligegyldighed</t>
  </si>
  <si>
    <t>En følelse af ikke at kunne overkomme noget</t>
  </si>
  <si>
    <t>At være nødt til at kontrollere alt, hvad du gør, igen og igen</t>
  </si>
  <si>
    <t>Vanskeligheder med at tage beslutninger</t>
  </si>
  <si>
    <t>At føle dig helt tom i hovedet</t>
  </si>
  <si>
    <t>Koncentrationsbesvær</t>
  </si>
  <si>
    <t>At være nødt til at gentage de samme handlinger, f.eks. berøre, tælle eller vaske</t>
  </si>
  <si>
    <t>At være nødt til at gøre ting meget langsomt for at sikre dig at det er korrekt</t>
  </si>
  <si>
    <t>OK</t>
  </si>
  <si>
    <t>En følelse af at være kritisk over for andre</t>
  </si>
  <si>
    <t>At føle dig genert eller usikker over for det andet køn</t>
  </si>
  <si>
    <t>En følelse af, at andre ikke forstår dig eller er ufølsomme</t>
  </si>
  <si>
    <t>En følelse af, at folk er uvenlige eller ikke kan lide dig</t>
  </si>
  <si>
    <t>En følelse af underlegenhed over for andre</t>
  </si>
  <si>
    <t>Uro når folk iagttager dig eller taler om dig</t>
  </si>
  <si>
    <t>At være meget genert over for andre</t>
  </si>
  <si>
    <t>En følelse af ubehag ved at spise eller drikke sammen med andre</t>
  </si>
  <si>
    <t>At du let får såret dine følelser</t>
  </si>
  <si>
    <t>IS</t>
  </si>
  <si>
    <t>Tab af interesse for eller glæde ved seksualitet</t>
  </si>
  <si>
    <t>En følelse af at være energiforladt eller langsommelig</t>
  </si>
  <si>
    <t>Tanker om at begå selvmord</t>
  </si>
  <si>
    <t>En følelse af at blive fanget i en fælde</t>
  </si>
  <si>
    <t>Selvbebrejdelser</t>
  </si>
  <si>
    <t>Ensomhedsfølelse</t>
  </si>
  <si>
    <t>Nedtrykthed</t>
  </si>
  <si>
    <t>At bekymre dig for meget om ting</t>
  </si>
  <si>
    <t>At føle manglende interesse for ting</t>
  </si>
  <si>
    <t>En følelse af håbløshed i forhold til fremtiden</t>
  </si>
  <si>
    <t>En følelse af, at alt er anstrengende</t>
  </si>
  <si>
    <t>En følelse af at være værdiløs</t>
  </si>
  <si>
    <t>At have let til gråd</t>
  </si>
  <si>
    <t>dep</t>
  </si>
  <si>
    <t>Nervøsitet</t>
  </si>
  <si>
    <t>Pludselig at blive opskræmt uden grund</t>
  </si>
  <si>
    <t>At føle dig frygtsom</t>
  </si>
  <si>
    <t>Hjertebanken eller hjertegalop</t>
  </si>
  <si>
    <t>Anspændthed eller opkørthed</t>
  </si>
  <si>
    <t>Anfald af rædsel eller panik</t>
  </si>
  <si>
    <t>At føle dig så rastløs at du ikke kan sidde stille</t>
  </si>
  <si>
    <t>En følelse af, at der vil ske dig noget slemt</t>
  </si>
  <si>
    <t>Skræmmende tanker og forestillinger</t>
  </si>
  <si>
    <t>Rysten</t>
  </si>
  <si>
    <t>anx</t>
  </si>
  <si>
    <t>En følelse af let at blive ærgerlig eller irriteret</t>
  </si>
  <si>
    <t>Temperamentsudbrud, som du ikke kan kontrollere</t>
  </si>
  <si>
    <t>At føle trang til at ødelægge eller slå ting i stykker</t>
  </si>
  <si>
    <t>At komme let i skænderi</t>
  </si>
  <si>
    <t>At råbe eller smide med ting</t>
  </si>
  <si>
    <t>Trang til at slå, såre eller skade nogen</t>
  </si>
  <si>
    <t>hos</t>
  </si>
  <si>
    <t>Frygt på åbne pladser eller gader</t>
  </si>
  <si>
    <t>At føle dig bange for at forlade dit hjem alene</t>
  </si>
  <si>
    <t>Frygt for at køre med bus eller tog</t>
  </si>
  <si>
    <t>At føle ubehag blandt mange mennesker, f.eks. i butikker eller biografen</t>
  </si>
  <si>
    <t>At føle dig nervøs, når du bliver overladt til dig selv</t>
  </si>
  <si>
    <t>At være bange for at besvime, når du er ude</t>
  </si>
  <si>
    <t>At være nødt til at undgå visse ting, steder eller aktiviteter fordi de skræmmer dig</t>
  </si>
  <si>
    <t>FA</t>
  </si>
  <si>
    <t>En følelse af, at andre er skyld i de fleste af dine problemer</t>
  </si>
  <si>
    <t>En følelse af, at de fleste mennesker ikke er til at stole på</t>
  </si>
  <si>
    <t>En følelse af at være overvåget eller af, at andre taler om dig</t>
  </si>
  <si>
    <t>At andre ikke værdsætter dig efter fortjeneste</t>
  </si>
  <si>
    <t>En følelse af, at folk vil udnytte dig, hvis du giver dem mulighed for det</t>
  </si>
  <si>
    <t>At have tanker eller overbevisninger som andre ikke deler</t>
  </si>
  <si>
    <t>par</t>
  </si>
  <si>
    <t>Forestillinger om, at andre kan kontrollere dine tanker</t>
  </si>
  <si>
    <t>At høre stemmer, som andre ikke hører</t>
  </si>
  <si>
    <t>Andre mennesker kender dine inderste tanker</t>
  </si>
  <si>
    <t>Tanker, som ikke er dine egne</t>
  </si>
  <si>
    <t>At have seksuelle tanker, som generer dig meget</t>
  </si>
  <si>
    <t>En forestilling om, at du vil blive straffet for dine synder</t>
  </si>
  <si>
    <t>En forestilling om, at der er noget alvorligt i vejen med din krop</t>
  </si>
  <si>
    <t>Aldrig at føle dig tæt knyttet til et andet menneske</t>
  </si>
  <si>
    <t>En forestilling om, at der er noget i vejen med din forstand</t>
  </si>
  <si>
    <t>En følelse af ensomhed, selv når du er sammen med andre</t>
  </si>
  <si>
    <t>psy</t>
  </si>
  <si>
    <t>svar</t>
  </si>
  <si>
    <t>Besvar skemaet ved at skrive 0 (=slet ikke) 1 (=lidt) 2 (=moderat) 3 (= en hel del) eller 4 (=særdeles meget)</t>
  </si>
  <si>
    <t>somatisering</t>
  </si>
  <si>
    <t>gns</t>
  </si>
  <si>
    <t>T-score</t>
  </si>
  <si>
    <t>obsessiv-kompulsiv</t>
  </si>
  <si>
    <t>interpersonel sensitivitet</t>
  </si>
  <si>
    <t>depression</t>
  </si>
  <si>
    <t>angst</t>
  </si>
  <si>
    <t>fjentlighed</t>
  </si>
  <si>
    <t>fobisk angst</t>
  </si>
  <si>
    <t>paranoide symptomer</t>
  </si>
  <si>
    <t>psykotiske symptomer</t>
  </si>
  <si>
    <t>nr</t>
  </si>
  <si>
    <t>spm</t>
  </si>
  <si>
    <t>Dårlig appetit</t>
  </si>
  <si>
    <t>Besvær med at falde i søvn</t>
  </si>
  <si>
    <t>Tanker om døden eller det at dø</t>
  </si>
  <si>
    <t>Tilbøjelighed til at spise for meget</t>
  </si>
  <si>
    <t>At vågne tidligt om morgenen</t>
  </si>
  <si>
    <t>Hvileløs eller afbrudt søvn</t>
  </si>
  <si>
    <t>Skyldfølelse</t>
  </si>
  <si>
    <t>NA</t>
  </si>
  <si>
    <t>gns sample</t>
  </si>
  <si>
    <t>SD sample</t>
  </si>
  <si>
    <t>gsi</t>
  </si>
  <si>
    <t>psd</t>
  </si>
  <si>
    <t>psdi</t>
  </si>
  <si>
    <t>z-score</t>
  </si>
  <si>
    <t>NB Der må ikke skrives i dette ark</t>
  </si>
  <si>
    <t xml:space="preserve">Hvor meget har du inden for de sidste 7 dage (inklusive i dag) været generet af 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</si>
</sst>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2" fontId="0" fillId="0" borderId="0" xfId="0" applyNumberFormat="1"/>
    <xf numFmtId="1" fontId="0" fillId="0" borderId="0" xfId="0" applyNumberFormat="1"/>
    <xf numFmtId="0" fontId="1" fillId="0" borderId="0" xfId="0" applyFont="1"/>
    <xf numFmtId="0" fontId="2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93"/>
  <sheetViews>
    <sheetView tabSelected="1" topLeftCell="A3" workbookViewId="0">
      <selection activeCell="A6" sqref="A6"/>
    </sheetView>
  </sheetViews>
  <sheetFormatPr defaultRowHeight="15"/>
  <cols>
    <col min="2" max="2" width="5.7109375" customWidth="1"/>
  </cols>
  <sheetData>
    <row r="1" spans="1:3">
      <c r="A1" s="4" t="s">
        <v>122</v>
      </c>
    </row>
    <row r="2" spans="1:3">
      <c r="A2" t="s">
        <v>93</v>
      </c>
    </row>
    <row r="3" spans="1:3">
      <c r="A3" t="s">
        <v>92</v>
      </c>
      <c r="B3" t="s">
        <v>105</v>
      </c>
      <c r="C3" t="s">
        <v>106</v>
      </c>
    </row>
    <row r="4" spans="1:3">
      <c r="B4">
        <v>1</v>
      </c>
      <c r="C4" t="s">
        <v>0</v>
      </c>
    </row>
    <row r="5" spans="1:3">
      <c r="B5">
        <v>2</v>
      </c>
      <c r="C5" t="s">
        <v>48</v>
      </c>
    </row>
    <row r="6" spans="1:3">
      <c r="B6">
        <v>3</v>
      </c>
      <c r="C6" t="s">
        <v>13</v>
      </c>
    </row>
    <row r="7" spans="1:3">
      <c r="B7">
        <v>4</v>
      </c>
      <c r="C7" t="s">
        <v>1</v>
      </c>
    </row>
    <row r="8" spans="1:3">
      <c r="B8">
        <v>5</v>
      </c>
      <c r="C8" t="s">
        <v>34</v>
      </c>
    </row>
    <row r="9" spans="1:3">
      <c r="B9">
        <v>6</v>
      </c>
      <c r="C9" t="s">
        <v>24</v>
      </c>
    </row>
    <row r="10" spans="1:3">
      <c r="B10">
        <v>7</v>
      </c>
      <c r="C10" t="s">
        <v>81</v>
      </c>
    </row>
    <row r="11" spans="1:3">
      <c r="B11">
        <v>8</v>
      </c>
      <c r="C11" t="s">
        <v>74</v>
      </c>
    </row>
    <row r="12" spans="1:3">
      <c r="B12">
        <v>9</v>
      </c>
      <c r="C12" t="s">
        <v>14</v>
      </c>
    </row>
    <row r="13" spans="1:3">
      <c r="B13">
        <v>10</v>
      </c>
      <c r="C13" t="s">
        <v>15</v>
      </c>
    </row>
    <row r="14" spans="1:3">
      <c r="B14">
        <v>11</v>
      </c>
      <c r="C14" t="s">
        <v>59</v>
      </c>
    </row>
    <row r="15" spans="1:3">
      <c r="B15">
        <v>12</v>
      </c>
      <c r="C15" t="s">
        <v>2</v>
      </c>
    </row>
    <row r="16" spans="1:3">
      <c r="B16">
        <v>13</v>
      </c>
      <c r="C16" t="s">
        <v>66</v>
      </c>
    </row>
    <row r="17" spans="2:3">
      <c r="B17">
        <v>14</v>
      </c>
      <c r="C17" t="s">
        <v>35</v>
      </c>
    </row>
    <row r="18" spans="2:3">
      <c r="B18">
        <v>15</v>
      </c>
      <c r="C18" t="s">
        <v>36</v>
      </c>
    </row>
    <row r="19" spans="2:3">
      <c r="B19">
        <v>16</v>
      </c>
      <c r="C19" t="s">
        <v>82</v>
      </c>
    </row>
    <row r="20" spans="2:3">
      <c r="B20">
        <v>17</v>
      </c>
      <c r="C20" t="s">
        <v>57</v>
      </c>
    </row>
    <row r="21" spans="2:3">
      <c r="B21">
        <v>18</v>
      </c>
      <c r="C21" t="s">
        <v>75</v>
      </c>
    </row>
    <row r="22" spans="2:3">
      <c r="B22">
        <v>19</v>
      </c>
      <c r="C22" t="s">
        <v>107</v>
      </c>
    </row>
    <row r="23" spans="2:3">
      <c r="B23">
        <v>20</v>
      </c>
      <c r="C23" t="s">
        <v>46</v>
      </c>
    </row>
    <row r="24" spans="2:3">
      <c r="B24">
        <v>21</v>
      </c>
      <c r="C24" t="s">
        <v>25</v>
      </c>
    </row>
    <row r="25" spans="2:3">
      <c r="B25">
        <v>22</v>
      </c>
      <c r="C25" t="s">
        <v>37</v>
      </c>
    </row>
    <row r="26" spans="2:3">
      <c r="B26">
        <v>23</v>
      </c>
      <c r="C26" t="s">
        <v>49</v>
      </c>
    </row>
    <row r="27" spans="2:3">
      <c r="B27">
        <v>24</v>
      </c>
      <c r="C27" t="s">
        <v>60</v>
      </c>
    </row>
    <row r="28" spans="2:3">
      <c r="B28">
        <v>25</v>
      </c>
      <c r="C28" t="s">
        <v>67</v>
      </c>
    </row>
    <row r="29" spans="2:3">
      <c r="B29">
        <v>26</v>
      </c>
      <c r="C29" t="s">
        <v>38</v>
      </c>
    </row>
    <row r="30" spans="2:3">
      <c r="B30">
        <v>27</v>
      </c>
      <c r="C30" t="s">
        <v>3</v>
      </c>
    </row>
    <row r="31" spans="2:3">
      <c r="B31">
        <v>28</v>
      </c>
      <c r="C31" t="s">
        <v>16</v>
      </c>
    </row>
    <row r="32" spans="2:3">
      <c r="B32">
        <v>29</v>
      </c>
      <c r="C32" t="s">
        <v>39</v>
      </c>
    </row>
    <row r="33" spans="2:3">
      <c r="B33">
        <v>30</v>
      </c>
      <c r="C33" t="s">
        <v>40</v>
      </c>
    </row>
    <row r="34" spans="2:3">
      <c r="B34">
        <v>31</v>
      </c>
      <c r="C34" t="s">
        <v>41</v>
      </c>
    </row>
    <row r="35" spans="2:3">
      <c r="B35">
        <v>32</v>
      </c>
      <c r="C35" t="s">
        <v>42</v>
      </c>
    </row>
    <row r="36" spans="2:3">
      <c r="B36">
        <v>33</v>
      </c>
      <c r="C36" t="s">
        <v>50</v>
      </c>
    </row>
    <row r="37" spans="2:3">
      <c r="B37">
        <v>34</v>
      </c>
      <c r="C37" t="s">
        <v>32</v>
      </c>
    </row>
    <row r="38" spans="2:3">
      <c r="B38">
        <v>35</v>
      </c>
      <c r="C38" t="s">
        <v>83</v>
      </c>
    </row>
    <row r="39" spans="2:3">
      <c r="B39">
        <v>36</v>
      </c>
      <c r="C39" t="s">
        <v>26</v>
      </c>
    </row>
    <row r="40" spans="2:3">
      <c r="B40">
        <v>37</v>
      </c>
      <c r="C40" t="s">
        <v>27</v>
      </c>
    </row>
    <row r="41" spans="2:3">
      <c r="B41">
        <v>38</v>
      </c>
      <c r="C41" t="s">
        <v>22</v>
      </c>
    </row>
    <row r="42" spans="2:3">
      <c r="B42">
        <v>39</v>
      </c>
      <c r="C42" t="s">
        <v>51</v>
      </c>
    </row>
    <row r="43" spans="2:3">
      <c r="B43">
        <v>40</v>
      </c>
      <c r="C43" t="s">
        <v>4</v>
      </c>
    </row>
    <row r="44" spans="2:3">
      <c r="B44">
        <v>41</v>
      </c>
      <c r="C44" t="s">
        <v>28</v>
      </c>
    </row>
    <row r="45" spans="2:3">
      <c r="B45">
        <v>42</v>
      </c>
      <c r="C45" t="s">
        <v>5</v>
      </c>
    </row>
    <row r="46" spans="2:3">
      <c r="B46">
        <v>43</v>
      </c>
      <c r="C46" t="s">
        <v>76</v>
      </c>
    </row>
    <row r="47" spans="2:3">
      <c r="B47">
        <v>44</v>
      </c>
      <c r="C47" t="s">
        <v>108</v>
      </c>
    </row>
    <row r="48" spans="2:3">
      <c r="B48">
        <v>45</v>
      </c>
      <c r="C48" t="s">
        <v>17</v>
      </c>
    </row>
    <row r="49" spans="2:3">
      <c r="B49">
        <v>46</v>
      </c>
      <c r="C49" t="s">
        <v>18</v>
      </c>
    </row>
    <row r="50" spans="2:3">
      <c r="B50">
        <v>47</v>
      </c>
      <c r="C50" t="s">
        <v>68</v>
      </c>
    </row>
    <row r="51" spans="2:3">
      <c r="B51">
        <v>48</v>
      </c>
      <c r="C51" t="s">
        <v>6</v>
      </c>
    </row>
    <row r="52" spans="2:3">
      <c r="B52">
        <v>49</v>
      </c>
      <c r="C52" t="s">
        <v>11</v>
      </c>
    </row>
    <row r="53" spans="2:3">
      <c r="B53">
        <v>50</v>
      </c>
      <c r="C53" t="s">
        <v>72</v>
      </c>
    </row>
    <row r="54" spans="2:3">
      <c r="B54">
        <v>51</v>
      </c>
      <c r="C54" t="s">
        <v>19</v>
      </c>
    </row>
    <row r="55" spans="2:3">
      <c r="B55">
        <v>52</v>
      </c>
      <c r="C55" t="s">
        <v>7</v>
      </c>
    </row>
    <row r="56" spans="2:3">
      <c r="B56">
        <v>53</v>
      </c>
      <c r="C56" t="s">
        <v>8</v>
      </c>
    </row>
    <row r="57" spans="2:3">
      <c r="B57">
        <v>54</v>
      </c>
      <c r="C57" t="s">
        <v>43</v>
      </c>
    </row>
    <row r="58" spans="2:3">
      <c r="B58">
        <v>55</v>
      </c>
      <c r="C58" t="s">
        <v>20</v>
      </c>
    </row>
    <row r="59" spans="2:3">
      <c r="B59">
        <v>56</v>
      </c>
      <c r="C59" t="s">
        <v>9</v>
      </c>
    </row>
    <row r="60" spans="2:3">
      <c r="B60">
        <v>57</v>
      </c>
      <c r="C60" t="s">
        <v>52</v>
      </c>
    </row>
    <row r="61" spans="2:3">
      <c r="B61">
        <v>58</v>
      </c>
      <c r="C61" t="s">
        <v>10</v>
      </c>
    </row>
    <row r="62" spans="2:3">
      <c r="B62">
        <v>59</v>
      </c>
      <c r="C62" t="s">
        <v>109</v>
      </c>
    </row>
    <row r="63" spans="2:3">
      <c r="B63">
        <v>60</v>
      </c>
      <c r="C63" t="s">
        <v>110</v>
      </c>
    </row>
    <row r="64" spans="2:3">
      <c r="B64">
        <v>61</v>
      </c>
      <c r="C64" t="s">
        <v>29</v>
      </c>
    </row>
    <row r="65" spans="2:3">
      <c r="B65">
        <v>62</v>
      </c>
      <c r="C65" t="s">
        <v>84</v>
      </c>
    </row>
    <row r="66" spans="2:3">
      <c r="B66">
        <v>63</v>
      </c>
      <c r="C66" t="s">
        <v>64</v>
      </c>
    </row>
    <row r="67" spans="2:3">
      <c r="B67">
        <v>64</v>
      </c>
      <c r="C67" t="s">
        <v>111</v>
      </c>
    </row>
    <row r="68" spans="2:3">
      <c r="B68">
        <v>65</v>
      </c>
      <c r="C68" t="s">
        <v>21</v>
      </c>
    </row>
    <row r="69" spans="2:3">
      <c r="B69">
        <v>66</v>
      </c>
      <c r="C69" t="s">
        <v>112</v>
      </c>
    </row>
    <row r="70" spans="2:3">
      <c r="B70">
        <v>67</v>
      </c>
      <c r="C70" t="s">
        <v>61</v>
      </c>
    </row>
    <row r="71" spans="2:3">
      <c r="B71">
        <v>68</v>
      </c>
      <c r="C71" t="s">
        <v>79</v>
      </c>
    </row>
    <row r="72" spans="2:3">
      <c r="B72">
        <v>69</v>
      </c>
      <c r="C72" t="s">
        <v>30</v>
      </c>
    </row>
    <row r="73" spans="2:3">
      <c r="B73">
        <v>70</v>
      </c>
      <c r="C73" t="s">
        <v>69</v>
      </c>
    </row>
    <row r="74" spans="2:3">
      <c r="B74">
        <v>71</v>
      </c>
      <c r="C74" t="s">
        <v>44</v>
      </c>
    </row>
    <row r="75" spans="2:3">
      <c r="B75">
        <v>72</v>
      </c>
      <c r="C75" t="s">
        <v>53</v>
      </c>
    </row>
    <row r="76" spans="2:3">
      <c r="B76">
        <v>73</v>
      </c>
      <c r="C76" t="s">
        <v>31</v>
      </c>
    </row>
    <row r="77" spans="2:3">
      <c r="B77">
        <v>74</v>
      </c>
      <c r="C77" t="s">
        <v>62</v>
      </c>
    </row>
    <row r="78" spans="2:3">
      <c r="B78">
        <v>75</v>
      </c>
      <c r="C78" t="s">
        <v>70</v>
      </c>
    </row>
    <row r="79" spans="2:3">
      <c r="B79">
        <v>76</v>
      </c>
      <c r="C79" t="s">
        <v>77</v>
      </c>
    </row>
    <row r="80" spans="2:3">
      <c r="B80">
        <v>77</v>
      </c>
      <c r="C80" t="s">
        <v>90</v>
      </c>
    </row>
    <row r="81" spans="2:3">
      <c r="B81">
        <v>78</v>
      </c>
      <c r="C81" t="s">
        <v>54</v>
      </c>
    </row>
    <row r="82" spans="2:3">
      <c r="B82">
        <v>79</v>
      </c>
      <c r="C82" t="s">
        <v>45</v>
      </c>
    </row>
    <row r="83" spans="2:3">
      <c r="B83">
        <v>80</v>
      </c>
      <c r="C83" t="s">
        <v>55</v>
      </c>
    </row>
    <row r="84" spans="2:3">
      <c r="B84">
        <v>81</v>
      </c>
      <c r="C84" t="s">
        <v>63</v>
      </c>
    </row>
    <row r="85" spans="2:3">
      <c r="B85">
        <v>82</v>
      </c>
      <c r="C85" t="s">
        <v>71</v>
      </c>
    </row>
    <row r="86" spans="2:3">
      <c r="B86">
        <v>83</v>
      </c>
      <c r="C86" t="s">
        <v>78</v>
      </c>
    </row>
    <row r="87" spans="2:3">
      <c r="B87">
        <v>84</v>
      </c>
      <c r="C87" t="s">
        <v>85</v>
      </c>
    </row>
    <row r="88" spans="2:3">
      <c r="B88">
        <v>85</v>
      </c>
      <c r="C88" t="s">
        <v>86</v>
      </c>
    </row>
    <row r="89" spans="2:3">
      <c r="B89">
        <v>86</v>
      </c>
      <c r="C89" t="s">
        <v>56</v>
      </c>
    </row>
    <row r="90" spans="2:3">
      <c r="B90">
        <v>87</v>
      </c>
      <c r="C90" t="s">
        <v>87</v>
      </c>
    </row>
    <row r="91" spans="2:3">
      <c r="B91">
        <v>88</v>
      </c>
      <c r="C91" t="s">
        <v>88</v>
      </c>
    </row>
    <row r="92" spans="2:3">
      <c r="B92">
        <v>89</v>
      </c>
      <c r="C92" t="s">
        <v>113</v>
      </c>
    </row>
    <row r="93" spans="2:3">
      <c r="B93">
        <v>90</v>
      </c>
      <c r="C93" t="s">
        <v>89</v>
      </c>
    </row>
  </sheetData>
  <sortState ref="A2:L84">
    <sortCondition ref="B2:B84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F106"/>
  <sheetViews>
    <sheetView workbookViewId="0">
      <selection activeCell="A2" sqref="A2"/>
    </sheetView>
  </sheetViews>
  <sheetFormatPr defaultRowHeight="15"/>
  <cols>
    <col min="1" max="1" width="23.140625" customWidth="1"/>
    <col min="2" max="2" width="12.7109375" bestFit="1" customWidth="1"/>
    <col min="3" max="3" width="10.140625" customWidth="1"/>
    <col min="4" max="4" width="11.28515625" customWidth="1"/>
  </cols>
  <sheetData>
    <row r="1" spans="1:4">
      <c r="A1" s="3" t="s">
        <v>121</v>
      </c>
    </row>
    <row r="2" spans="1:4">
      <c r="B2" t="s">
        <v>92</v>
      </c>
      <c r="C2" t="s">
        <v>105</v>
      </c>
      <c r="D2" t="s">
        <v>106</v>
      </c>
    </row>
    <row r="3" spans="1:4">
      <c r="A3" t="s">
        <v>12</v>
      </c>
      <c r="B3">
        <f>'SCL-90'!A4</f>
        <v>0</v>
      </c>
      <c r="C3">
        <v>1</v>
      </c>
      <c r="D3" t="s">
        <v>0</v>
      </c>
    </row>
    <row r="4" spans="1:4">
      <c r="A4" t="s">
        <v>58</v>
      </c>
      <c r="B4">
        <f>'SCL-90'!A5</f>
        <v>0</v>
      </c>
      <c r="C4">
        <v>2</v>
      </c>
      <c r="D4" t="s">
        <v>48</v>
      </c>
    </row>
    <row r="5" spans="1:4">
      <c r="A5" t="s">
        <v>23</v>
      </c>
      <c r="B5">
        <f>'SCL-90'!A6</f>
        <v>0</v>
      </c>
      <c r="C5">
        <v>3</v>
      </c>
      <c r="D5" t="s">
        <v>13</v>
      </c>
    </row>
    <row r="6" spans="1:4">
      <c r="A6" t="s">
        <v>12</v>
      </c>
      <c r="B6">
        <f>'SCL-90'!A7</f>
        <v>0</v>
      </c>
      <c r="C6">
        <v>4</v>
      </c>
      <c r="D6" t="s">
        <v>1</v>
      </c>
    </row>
    <row r="7" spans="1:4">
      <c r="A7" t="s">
        <v>47</v>
      </c>
      <c r="B7">
        <f>'SCL-90'!A8</f>
        <v>0</v>
      </c>
      <c r="C7">
        <v>5</v>
      </c>
      <c r="D7" t="s">
        <v>34</v>
      </c>
    </row>
    <row r="8" spans="1:4">
      <c r="A8" t="s">
        <v>33</v>
      </c>
      <c r="B8">
        <f>'SCL-90'!A9</f>
        <v>0</v>
      </c>
      <c r="C8">
        <v>6</v>
      </c>
      <c r="D8" t="s">
        <v>24</v>
      </c>
    </row>
    <row r="9" spans="1:4">
      <c r="A9" t="s">
        <v>91</v>
      </c>
      <c r="B9">
        <f>'SCL-90'!A10</f>
        <v>0</v>
      </c>
      <c r="C9">
        <v>7</v>
      </c>
      <c r="D9" t="s">
        <v>81</v>
      </c>
    </row>
    <row r="10" spans="1:4">
      <c r="A10" t="s">
        <v>80</v>
      </c>
      <c r="B10">
        <f>'SCL-90'!A11</f>
        <v>0</v>
      </c>
      <c r="C10">
        <v>8</v>
      </c>
      <c r="D10" t="s">
        <v>74</v>
      </c>
    </row>
    <row r="11" spans="1:4">
      <c r="A11" t="s">
        <v>23</v>
      </c>
      <c r="B11">
        <f>'SCL-90'!A12</f>
        <v>0</v>
      </c>
      <c r="C11">
        <v>9</v>
      </c>
      <c r="D11" t="s">
        <v>14</v>
      </c>
    </row>
    <row r="12" spans="1:4">
      <c r="A12" t="s">
        <v>23</v>
      </c>
      <c r="B12">
        <f>'SCL-90'!A13</f>
        <v>0</v>
      </c>
      <c r="C12">
        <v>10</v>
      </c>
      <c r="D12" t="s">
        <v>15</v>
      </c>
    </row>
    <row r="13" spans="1:4">
      <c r="A13" t="s">
        <v>65</v>
      </c>
      <c r="B13">
        <f>'SCL-90'!A14</f>
        <v>0</v>
      </c>
      <c r="C13">
        <v>11</v>
      </c>
      <c r="D13" t="s">
        <v>59</v>
      </c>
    </row>
    <row r="14" spans="1:4">
      <c r="A14" t="s">
        <v>12</v>
      </c>
      <c r="B14">
        <f>'SCL-90'!A15</f>
        <v>0</v>
      </c>
      <c r="C14">
        <v>12</v>
      </c>
      <c r="D14" t="s">
        <v>2</v>
      </c>
    </row>
    <row r="15" spans="1:4">
      <c r="A15" t="s">
        <v>73</v>
      </c>
      <c r="B15">
        <f>'SCL-90'!A16</f>
        <v>0</v>
      </c>
      <c r="C15">
        <v>13</v>
      </c>
      <c r="D15" t="s">
        <v>66</v>
      </c>
    </row>
    <row r="16" spans="1:4">
      <c r="A16" t="s">
        <v>47</v>
      </c>
      <c r="B16">
        <f>'SCL-90'!A17</f>
        <v>0</v>
      </c>
      <c r="C16">
        <v>14</v>
      </c>
      <c r="D16" t="s">
        <v>35</v>
      </c>
    </row>
    <row r="17" spans="1:4">
      <c r="A17" t="s">
        <v>47</v>
      </c>
      <c r="B17">
        <f>'SCL-90'!A18</f>
        <v>0</v>
      </c>
      <c r="C17">
        <v>15</v>
      </c>
      <c r="D17" t="s">
        <v>36</v>
      </c>
    </row>
    <row r="18" spans="1:4">
      <c r="A18" t="s">
        <v>91</v>
      </c>
      <c r="B18">
        <f>'SCL-90'!A19</f>
        <v>0</v>
      </c>
      <c r="C18">
        <v>16</v>
      </c>
      <c r="D18" t="s">
        <v>82</v>
      </c>
    </row>
    <row r="19" spans="1:4">
      <c r="A19" t="s">
        <v>58</v>
      </c>
      <c r="B19">
        <f>'SCL-90'!A20</f>
        <v>0</v>
      </c>
      <c r="C19">
        <v>17</v>
      </c>
      <c r="D19" t="s">
        <v>57</v>
      </c>
    </row>
    <row r="20" spans="1:4">
      <c r="A20" t="s">
        <v>80</v>
      </c>
      <c r="B20">
        <f>'SCL-90'!A21</f>
        <v>0</v>
      </c>
      <c r="C20">
        <v>18</v>
      </c>
      <c r="D20" t="s">
        <v>75</v>
      </c>
    </row>
    <row r="21" spans="1:4">
      <c r="A21" t="s">
        <v>114</v>
      </c>
      <c r="B21">
        <f>'SCL-90'!A22</f>
        <v>0</v>
      </c>
      <c r="C21">
        <v>19</v>
      </c>
      <c r="D21" t="s">
        <v>107</v>
      </c>
    </row>
    <row r="22" spans="1:4">
      <c r="A22" t="s">
        <v>47</v>
      </c>
      <c r="B22">
        <f>'SCL-90'!A23</f>
        <v>0</v>
      </c>
      <c r="C22">
        <v>20</v>
      </c>
      <c r="D22" t="s">
        <v>46</v>
      </c>
    </row>
    <row r="23" spans="1:4">
      <c r="A23" t="s">
        <v>33</v>
      </c>
      <c r="B23">
        <f>'SCL-90'!A24</f>
        <v>0</v>
      </c>
      <c r="C23">
        <v>21</v>
      </c>
      <c r="D23" t="s">
        <v>25</v>
      </c>
    </row>
    <row r="24" spans="1:4">
      <c r="A24" t="s">
        <v>47</v>
      </c>
      <c r="B24">
        <f>'SCL-90'!A25</f>
        <v>0</v>
      </c>
      <c r="C24">
        <v>22</v>
      </c>
      <c r="D24" t="s">
        <v>37</v>
      </c>
    </row>
    <row r="25" spans="1:4">
      <c r="A25" t="s">
        <v>58</v>
      </c>
      <c r="B25">
        <f>'SCL-90'!A26</f>
        <v>0</v>
      </c>
      <c r="C25">
        <v>23</v>
      </c>
      <c r="D25" t="s">
        <v>49</v>
      </c>
    </row>
    <row r="26" spans="1:4">
      <c r="A26" t="s">
        <v>65</v>
      </c>
      <c r="B26">
        <f>'SCL-90'!A27</f>
        <v>0</v>
      </c>
      <c r="C26">
        <v>24</v>
      </c>
      <c r="D26" t="s">
        <v>60</v>
      </c>
    </row>
    <row r="27" spans="1:4">
      <c r="A27" t="s">
        <v>73</v>
      </c>
      <c r="B27">
        <f>'SCL-90'!A28</f>
        <v>0</v>
      </c>
      <c r="C27">
        <v>25</v>
      </c>
      <c r="D27" t="s">
        <v>67</v>
      </c>
    </row>
    <row r="28" spans="1:4">
      <c r="A28" t="s">
        <v>47</v>
      </c>
      <c r="B28">
        <f>'SCL-90'!A29</f>
        <v>0</v>
      </c>
      <c r="C28">
        <v>26</v>
      </c>
      <c r="D28" t="s">
        <v>38</v>
      </c>
    </row>
    <row r="29" spans="1:4">
      <c r="A29" t="s">
        <v>12</v>
      </c>
      <c r="B29">
        <f>'SCL-90'!A30</f>
        <v>0</v>
      </c>
      <c r="C29">
        <v>27</v>
      </c>
      <c r="D29" t="s">
        <v>3</v>
      </c>
    </row>
    <row r="30" spans="1:4">
      <c r="A30" t="s">
        <v>23</v>
      </c>
      <c r="B30">
        <f>'SCL-90'!A31</f>
        <v>0</v>
      </c>
      <c r="C30">
        <v>28</v>
      </c>
      <c r="D30" t="s">
        <v>16</v>
      </c>
    </row>
    <row r="31" spans="1:4">
      <c r="A31" t="s">
        <v>47</v>
      </c>
      <c r="B31">
        <f>'SCL-90'!A32</f>
        <v>0</v>
      </c>
      <c r="C31">
        <v>29</v>
      </c>
      <c r="D31" t="s">
        <v>39</v>
      </c>
    </row>
    <row r="32" spans="1:4">
      <c r="A32" t="s">
        <v>47</v>
      </c>
      <c r="B32">
        <f>'SCL-90'!A33</f>
        <v>0</v>
      </c>
      <c r="C32">
        <v>30</v>
      </c>
      <c r="D32" t="s">
        <v>40</v>
      </c>
    </row>
    <row r="33" spans="1:4">
      <c r="A33" t="s">
        <v>47</v>
      </c>
      <c r="B33">
        <f>'SCL-90'!A34</f>
        <v>0</v>
      </c>
      <c r="C33">
        <v>31</v>
      </c>
      <c r="D33" t="s">
        <v>41</v>
      </c>
    </row>
    <row r="34" spans="1:4">
      <c r="A34" t="s">
        <v>47</v>
      </c>
      <c r="B34">
        <f>'SCL-90'!A35</f>
        <v>0</v>
      </c>
      <c r="C34">
        <v>32</v>
      </c>
      <c r="D34" t="s">
        <v>42</v>
      </c>
    </row>
    <row r="35" spans="1:4">
      <c r="A35" t="s">
        <v>58</v>
      </c>
      <c r="B35">
        <f>'SCL-90'!A36</f>
        <v>0</v>
      </c>
      <c r="C35">
        <v>33</v>
      </c>
      <c r="D35" t="s">
        <v>50</v>
      </c>
    </row>
    <row r="36" spans="1:4">
      <c r="A36" t="s">
        <v>33</v>
      </c>
      <c r="B36">
        <f>'SCL-90'!A37</f>
        <v>0</v>
      </c>
      <c r="C36">
        <v>34</v>
      </c>
      <c r="D36" t="s">
        <v>32</v>
      </c>
    </row>
    <row r="37" spans="1:4">
      <c r="A37" t="s">
        <v>91</v>
      </c>
      <c r="B37">
        <f>'SCL-90'!A38</f>
        <v>0</v>
      </c>
      <c r="C37">
        <v>35</v>
      </c>
      <c r="D37" t="s">
        <v>83</v>
      </c>
    </row>
    <row r="38" spans="1:4">
      <c r="A38" t="s">
        <v>33</v>
      </c>
      <c r="B38">
        <f>'SCL-90'!A39</f>
        <v>0</v>
      </c>
      <c r="C38">
        <v>36</v>
      </c>
      <c r="D38" t="s">
        <v>26</v>
      </c>
    </row>
    <row r="39" spans="1:4">
      <c r="A39" t="s">
        <v>33</v>
      </c>
      <c r="B39">
        <f>'SCL-90'!A40</f>
        <v>0</v>
      </c>
      <c r="C39">
        <v>37</v>
      </c>
      <c r="D39" t="s">
        <v>27</v>
      </c>
    </row>
    <row r="40" spans="1:4">
      <c r="A40" t="s">
        <v>23</v>
      </c>
      <c r="B40">
        <f>'SCL-90'!A41</f>
        <v>0</v>
      </c>
      <c r="C40">
        <v>38</v>
      </c>
      <c r="D40" t="s">
        <v>22</v>
      </c>
    </row>
    <row r="41" spans="1:4">
      <c r="A41" t="s">
        <v>58</v>
      </c>
      <c r="B41">
        <f>'SCL-90'!A42</f>
        <v>0</v>
      </c>
      <c r="C41">
        <v>39</v>
      </c>
      <c r="D41" t="s">
        <v>51</v>
      </c>
    </row>
    <row r="42" spans="1:4">
      <c r="A42" t="s">
        <v>12</v>
      </c>
      <c r="B42">
        <f>'SCL-90'!A43</f>
        <v>0</v>
      </c>
      <c r="C42">
        <v>40</v>
      </c>
      <c r="D42" t="s">
        <v>4</v>
      </c>
    </row>
    <row r="43" spans="1:4">
      <c r="A43" t="s">
        <v>33</v>
      </c>
      <c r="B43">
        <f>'SCL-90'!A44</f>
        <v>0</v>
      </c>
      <c r="C43">
        <v>41</v>
      </c>
      <c r="D43" t="s">
        <v>28</v>
      </c>
    </row>
    <row r="44" spans="1:4">
      <c r="A44" t="s">
        <v>12</v>
      </c>
      <c r="B44">
        <f>'SCL-90'!A45</f>
        <v>0</v>
      </c>
      <c r="C44">
        <v>42</v>
      </c>
      <c r="D44" t="s">
        <v>5</v>
      </c>
    </row>
    <row r="45" spans="1:4">
      <c r="A45" t="s">
        <v>80</v>
      </c>
      <c r="B45">
        <f>'SCL-90'!A46</f>
        <v>0</v>
      </c>
      <c r="C45">
        <v>43</v>
      </c>
      <c r="D45" t="s">
        <v>76</v>
      </c>
    </row>
    <row r="46" spans="1:4">
      <c r="A46" t="s">
        <v>114</v>
      </c>
      <c r="B46">
        <f>'SCL-90'!A47</f>
        <v>0</v>
      </c>
      <c r="C46">
        <v>44</v>
      </c>
      <c r="D46" t="s">
        <v>108</v>
      </c>
    </row>
    <row r="47" spans="1:4">
      <c r="A47" t="s">
        <v>23</v>
      </c>
      <c r="B47">
        <f>'SCL-90'!A48</f>
        <v>0</v>
      </c>
      <c r="C47">
        <v>45</v>
      </c>
      <c r="D47" t="s">
        <v>17</v>
      </c>
    </row>
    <row r="48" spans="1:4">
      <c r="A48" t="s">
        <v>23</v>
      </c>
      <c r="B48">
        <f>'SCL-90'!A49</f>
        <v>0</v>
      </c>
      <c r="C48">
        <v>46</v>
      </c>
      <c r="D48" t="s">
        <v>18</v>
      </c>
    </row>
    <row r="49" spans="1:4">
      <c r="A49" t="s">
        <v>73</v>
      </c>
      <c r="B49">
        <f>'SCL-90'!A50</f>
        <v>0</v>
      </c>
      <c r="C49">
        <v>47</v>
      </c>
      <c r="D49" t="s">
        <v>68</v>
      </c>
    </row>
    <row r="50" spans="1:4">
      <c r="A50" t="s">
        <v>12</v>
      </c>
      <c r="B50">
        <f>'SCL-90'!A51</f>
        <v>0</v>
      </c>
      <c r="C50">
        <v>48</v>
      </c>
      <c r="D50" t="s">
        <v>6</v>
      </c>
    </row>
    <row r="51" spans="1:4">
      <c r="A51" t="s">
        <v>12</v>
      </c>
      <c r="B51">
        <f>'SCL-90'!A52</f>
        <v>0</v>
      </c>
      <c r="C51">
        <v>49</v>
      </c>
      <c r="D51" t="s">
        <v>11</v>
      </c>
    </row>
    <row r="52" spans="1:4">
      <c r="A52" t="s">
        <v>73</v>
      </c>
      <c r="B52">
        <f>'SCL-90'!A53</f>
        <v>0</v>
      </c>
      <c r="C52">
        <v>50</v>
      </c>
      <c r="D52" t="s">
        <v>72</v>
      </c>
    </row>
    <row r="53" spans="1:4">
      <c r="A53" t="s">
        <v>23</v>
      </c>
      <c r="B53">
        <f>'SCL-90'!A54</f>
        <v>0</v>
      </c>
      <c r="C53">
        <v>51</v>
      </c>
      <c r="D53" t="s">
        <v>19</v>
      </c>
    </row>
    <row r="54" spans="1:4">
      <c r="A54" t="s">
        <v>12</v>
      </c>
      <c r="B54">
        <f>'SCL-90'!A55</f>
        <v>0</v>
      </c>
      <c r="C54">
        <v>52</v>
      </c>
      <c r="D54" t="s">
        <v>7</v>
      </c>
    </row>
    <row r="55" spans="1:4">
      <c r="A55" t="s">
        <v>12</v>
      </c>
      <c r="B55">
        <f>'SCL-90'!A56</f>
        <v>0</v>
      </c>
      <c r="C55">
        <v>53</v>
      </c>
      <c r="D55" t="s">
        <v>8</v>
      </c>
    </row>
    <row r="56" spans="1:4">
      <c r="A56" t="s">
        <v>47</v>
      </c>
      <c r="B56">
        <f>'SCL-90'!A57</f>
        <v>0</v>
      </c>
      <c r="C56">
        <v>54</v>
      </c>
      <c r="D56" t="s">
        <v>43</v>
      </c>
    </row>
    <row r="57" spans="1:4">
      <c r="A57" t="s">
        <v>23</v>
      </c>
      <c r="B57">
        <f>'SCL-90'!A58</f>
        <v>0</v>
      </c>
      <c r="C57">
        <v>55</v>
      </c>
      <c r="D57" t="s">
        <v>20</v>
      </c>
    </row>
    <row r="58" spans="1:4">
      <c r="A58" t="s">
        <v>12</v>
      </c>
      <c r="B58">
        <f>'SCL-90'!A59</f>
        <v>0</v>
      </c>
      <c r="C58">
        <v>56</v>
      </c>
      <c r="D58" t="s">
        <v>9</v>
      </c>
    </row>
    <row r="59" spans="1:4">
      <c r="A59" t="s">
        <v>58</v>
      </c>
      <c r="B59">
        <f>'SCL-90'!A60</f>
        <v>0</v>
      </c>
      <c r="C59">
        <v>57</v>
      </c>
      <c r="D59" t="s">
        <v>52</v>
      </c>
    </row>
    <row r="60" spans="1:4">
      <c r="A60" t="s">
        <v>12</v>
      </c>
      <c r="B60">
        <f>'SCL-90'!A61</f>
        <v>0</v>
      </c>
      <c r="C60">
        <v>58</v>
      </c>
      <c r="D60" t="s">
        <v>10</v>
      </c>
    </row>
    <row r="61" spans="1:4">
      <c r="A61" t="s">
        <v>114</v>
      </c>
      <c r="B61">
        <f>'SCL-90'!A62</f>
        <v>0</v>
      </c>
      <c r="C61">
        <v>59</v>
      </c>
      <c r="D61" t="s">
        <v>109</v>
      </c>
    </row>
    <row r="62" spans="1:4">
      <c r="A62" t="s">
        <v>114</v>
      </c>
      <c r="B62">
        <f>'SCL-90'!A63</f>
        <v>0</v>
      </c>
      <c r="C62">
        <v>60</v>
      </c>
      <c r="D62" t="s">
        <v>110</v>
      </c>
    </row>
    <row r="63" spans="1:4">
      <c r="A63" t="s">
        <v>33</v>
      </c>
      <c r="B63">
        <f>'SCL-90'!A64</f>
        <v>0</v>
      </c>
      <c r="C63">
        <v>61</v>
      </c>
      <c r="D63" t="s">
        <v>29</v>
      </c>
    </row>
    <row r="64" spans="1:4">
      <c r="A64" t="s">
        <v>91</v>
      </c>
      <c r="B64">
        <f>'SCL-90'!A65</f>
        <v>0</v>
      </c>
      <c r="C64">
        <v>62</v>
      </c>
      <c r="D64" t="s">
        <v>84</v>
      </c>
    </row>
    <row r="65" spans="1:4">
      <c r="A65" t="s">
        <v>65</v>
      </c>
      <c r="B65">
        <f>'SCL-90'!A66</f>
        <v>0</v>
      </c>
      <c r="C65">
        <v>63</v>
      </c>
      <c r="D65" t="s">
        <v>64</v>
      </c>
    </row>
    <row r="66" spans="1:4">
      <c r="A66" t="s">
        <v>114</v>
      </c>
      <c r="B66">
        <f>'SCL-90'!A67</f>
        <v>0</v>
      </c>
      <c r="C66">
        <v>64</v>
      </c>
      <c r="D66" t="s">
        <v>111</v>
      </c>
    </row>
    <row r="67" spans="1:4">
      <c r="A67" t="s">
        <v>23</v>
      </c>
      <c r="B67">
        <f>'SCL-90'!A68</f>
        <v>0</v>
      </c>
      <c r="C67">
        <v>65</v>
      </c>
      <c r="D67" t="s">
        <v>21</v>
      </c>
    </row>
    <row r="68" spans="1:4">
      <c r="A68" t="s">
        <v>114</v>
      </c>
      <c r="B68">
        <f>'SCL-90'!A69</f>
        <v>0</v>
      </c>
      <c r="C68">
        <v>66</v>
      </c>
      <c r="D68" t="s">
        <v>112</v>
      </c>
    </row>
    <row r="69" spans="1:4">
      <c r="A69" t="s">
        <v>65</v>
      </c>
      <c r="B69">
        <f>'SCL-90'!A70</f>
        <v>0</v>
      </c>
      <c r="C69">
        <v>67</v>
      </c>
      <c r="D69" t="s">
        <v>61</v>
      </c>
    </row>
    <row r="70" spans="1:4">
      <c r="A70" t="s">
        <v>80</v>
      </c>
      <c r="B70">
        <f>'SCL-90'!A71</f>
        <v>0</v>
      </c>
      <c r="C70">
        <v>68</v>
      </c>
      <c r="D70" t="s">
        <v>79</v>
      </c>
    </row>
    <row r="71" spans="1:4">
      <c r="A71" t="s">
        <v>33</v>
      </c>
      <c r="B71">
        <f>'SCL-90'!A72</f>
        <v>0</v>
      </c>
      <c r="C71">
        <v>69</v>
      </c>
      <c r="D71" t="s">
        <v>30</v>
      </c>
    </row>
    <row r="72" spans="1:4">
      <c r="A72" t="s">
        <v>73</v>
      </c>
      <c r="B72">
        <f>'SCL-90'!A73</f>
        <v>0</v>
      </c>
      <c r="C72">
        <v>70</v>
      </c>
      <c r="D72" t="s">
        <v>69</v>
      </c>
    </row>
    <row r="73" spans="1:4">
      <c r="A73" t="s">
        <v>47</v>
      </c>
      <c r="B73">
        <f>'SCL-90'!A74</f>
        <v>0</v>
      </c>
      <c r="C73">
        <v>71</v>
      </c>
      <c r="D73" t="s">
        <v>44</v>
      </c>
    </row>
    <row r="74" spans="1:4">
      <c r="A74" t="s">
        <v>58</v>
      </c>
      <c r="B74">
        <f>'SCL-90'!A75</f>
        <v>0</v>
      </c>
      <c r="C74">
        <v>72</v>
      </c>
      <c r="D74" t="s">
        <v>53</v>
      </c>
    </row>
    <row r="75" spans="1:4">
      <c r="A75" t="s">
        <v>33</v>
      </c>
      <c r="B75">
        <f>'SCL-90'!A76</f>
        <v>0</v>
      </c>
      <c r="C75">
        <v>73</v>
      </c>
      <c r="D75" t="s">
        <v>31</v>
      </c>
    </row>
    <row r="76" spans="1:4">
      <c r="A76" t="s">
        <v>65</v>
      </c>
      <c r="B76">
        <f>'SCL-90'!A77</f>
        <v>0</v>
      </c>
      <c r="C76">
        <v>74</v>
      </c>
      <c r="D76" t="s">
        <v>62</v>
      </c>
    </row>
    <row r="77" spans="1:4">
      <c r="A77" t="s">
        <v>73</v>
      </c>
      <c r="B77">
        <f>'SCL-90'!A78</f>
        <v>0</v>
      </c>
      <c r="C77">
        <v>75</v>
      </c>
      <c r="D77" t="s">
        <v>70</v>
      </c>
    </row>
    <row r="78" spans="1:4">
      <c r="A78" t="s">
        <v>80</v>
      </c>
      <c r="B78">
        <f>'SCL-90'!A79</f>
        <v>0</v>
      </c>
      <c r="C78">
        <v>76</v>
      </c>
      <c r="D78" t="s">
        <v>77</v>
      </c>
    </row>
    <row r="79" spans="1:4">
      <c r="A79" t="s">
        <v>91</v>
      </c>
      <c r="B79">
        <f>'SCL-90'!A80</f>
        <v>0</v>
      </c>
      <c r="C79">
        <v>77</v>
      </c>
      <c r="D79" t="s">
        <v>90</v>
      </c>
    </row>
    <row r="80" spans="1:4">
      <c r="A80" t="s">
        <v>58</v>
      </c>
      <c r="B80">
        <f>'SCL-90'!A81</f>
        <v>0</v>
      </c>
      <c r="C80">
        <v>78</v>
      </c>
      <c r="D80" t="s">
        <v>54</v>
      </c>
    </row>
    <row r="81" spans="1:6">
      <c r="A81" t="s">
        <v>47</v>
      </c>
      <c r="B81">
        <f>'SCL-90'!A82</f>
        <v>0</v>
      </c>
      <c r="C81">
        <v>79</v>
      </c>
      <c r="D81" t="s">
        <v>45</v>
      </c>
    </row>
    <row r="82" spans="1:6">
      <c r="A82" t="s">
        <v>58</v>
      </c>
      <c r="B82">
        <f>'SCL-90'!A83</f>
        <v>0</v>
      </c>
      <c r="C82">
        <v>80</v>
      </c>
      <c r="D82" t="s">
        <v>55</v>
      </c>
    </row>
    <row r="83" spans="1:6">
      <c r="A83" t="s">
        <v>65</v>
      </c>
      <c r="B83">
        <f>'SCL-90'!A84</f>
        <v>0</v>
      </c>
      <c r="C83">
        <v>81</v>
      </c>
      <c r="D83" t="s">
        <v>63</v>
      </c>
    </row>
    <row r="84" spans="1:6">
      <c r="A84" t="s">
        <v>73</v>
      </c>
      <c r="B84">
        <f>'SCL-90'!A85</f>
        <v>0</v>
      </c>
      <c r="C84">
        <v>82</v>
      </c>
      <c r="D84" t="s">
        <v>71</v>
      </c>
    </row>
    <row r="85" spans="1:6">
      <c r="A85" t="s">
        <v>80</v>
      </c>
      <c r="B85">
        <f>'SCL-90'!A86</f>
        <v>0</v>
      </c>
      <c r="C85">
        <v>83</v>
      </c>
      <c r="D85" t="s">
        <v>78</v>
      </c>
    </row>
    <row r="86" spans="1:6">
      <c r="A86" t="s">
        <v>91</v>
      </c>
      <c r="B86">
        <f>'SCL-90'!A87</f>
        <v>0</v>
      </c>
      <c r="C86">
        <v>84</v>
      </c>
      <c r="D86" t="s">
        <v>85</v>
      </c>
    </row>
    <row r="87" spans="1:6">
      <c r="A87" t="s">
        <v>91</v>
      </c>
      <c r="B87">
        <f>'SCL-90'!A88</f>
        <v>0</v>
      </c>
      <c r="C87">
        <v>85</v>
      </c>
      <c r="D87" t="s">
        <v>86</v>
      </c>
    </row>
    <row r="88" spans="1:6">
      <c r="A88" t="s">
        <v>58</v>
      </c>
      <c r="B88">
        <f>'SCL-90'!A89</f>
        <v>0</v>
      </c>
      <c r="C88">
        <v>86</v>
      </c>
      <c r="D88" t="s">
        <v>56</v>
      </c>
    </row>
    <row r="89" spans="1:6">
      <c r="A89" t="s">
        <v>91</v>
      </c>
      <c r="B89">
        <f>'SCL-90'!A90</f>
        <v>0</v>
      </c>
      <c r="C89">
        <v>87</v>
      </c>
      <c r="D89" t="s">
        <v>87</v>
      </c>
    </row>
    <row r="90" spans="1:6">
      <c r="A90" t="s">
        <v>91</v>
      </c>
      <c r="B90">
        <f>'SCL-90'!A91</f>
        <v>0</v>
      </c>
      <c r="C90">
        <v>88</v>
      </c>
      <c r="D90" t="s">
        <v>88</v>
      </c>
    </row>
    <row r="91" spans="1:6">
      <c r="A91" t="s">
        <v>114</v>
      </c>
      <c r="B91">
        <f>'SCL-90'!A92</f>
        <v>0</v>
      </c>
      <c r="C91">
        <v>89</v>
      </c>
      <c r="D91" t="s">
        <v>113</v>
      </c>
    </row>
    <row r="92" spans="1:6">
      <c r="A92" t="s">
        <v>91</v>
      </c>
      <c r="B92">
        <f>'SCL-90'!A93</f>
        <v>0</v>
      </c>
      <c r="C92">
        <v>90</v>
      </c>
      <c r="D92" t="s">
        <v>89</v>
      </c>
    </row>
    <row r="94" spans="1:6">
      <c r="B94" t="s">
        <v>95</v>
      </c>
      <c r="C94" t="s">
        <v>120</v>
      </c>
      <c r="D94" t="s">
        <v>96</v>
      </c>
      <c r="E94" t="s">
        <v>115</v>
      </c>
      <c r="F94" t="s">
        <v>116</v>
      </c>
    </row>
    <row r="95" spans="1:6">
      <c r="A95" t="s">
        <v>94</v>
      </c>
      <c r="B95" s="1">
        <f>(B3+B4+B5+B6+B7+B8+B9+B10+B11+B12+B13+B14)/12</f>
        <v>0</v>
      </c>
      <c r="C95" s="1">
        <f>(B95-E95)/F95</f>
        <v>-2.25</v>
      </c>
      <c r="D95" s="2">
        <f>C95*10+50</f>
        <v>27.5</v>
      </c>
      <c r="E95" s="1">
        <v>0.9</v>
      </c>
      <c r="F95" s="1">
        <v>0.4</v>
      </c>
    </row>
    <row r="96" spans="1:6">
      <c r="A96" t="s">
        <v>97</v>
      </c>
      <c r="B96" s="1">
        <f>(B15+B16+B17+B18+B19+B20+B22+B23+B24+B25)/10</f>
        <v>0</v>
      </c>
      <c r="C96" s="1">
        <f t="shared" ref="C96:C106" si="0">(B96-E96)/F96</f>
        <v>-2.25</v>
      </c>
      <c r="D96" s="2">
        <f t="shared" ref="D96:D106" si="1">C96*10+50</f>
        <v>27.5</v>
      </c>
      <c r="E96" s="1">
        <v>0.9</v>
      </c>
      <c r="F96" s="1">
        <v>0.4</v>
      </c>
    </row>
    <row r="97" spans="1:6">
      <c r="A97" t="s">
        <v>98</v>
      </c>
      <c r="B97" s="1">
        <f>(B26+B27+B28+B29+B30+B31+B32+B33+B34)/9</f>
        <v>0</v>
      </c>
      <c r="C97" s="1">
        <f t="shared" si="0"/>
        <v>-2.25</v>
      </c>
      <c r="D97" s="2">
        <f t="shared" si="1"/>
        <v>27.5</v>
      </c>
      <c r="E97" s="1">
        <v>0.9</v>
      </c>
      <c r="F97" s="1">
        <v>0.4</v>
      </c>
    </row>
    <row r="98" spans="1:6">
      <c r="A98" t="s">
        <v>99</v>
      </c>
      <c r="B98" s="1">
        <f>(B35+B36+B37+B38+B39+B40+B41+B42+B43+B44+B45+B47+B48)/13</f>
        <v>0</v>
      </c>
      <c r="C98" s="1">
        <f t="shared" si="0"/>
        <v>-2.25</v>
      </c>
      <c r="D98" s="2">
        <f t="shared" si="1"/>
        <v>27.5</v>
      </c>
      <c r="E98" s="1">
        <v>0.9</v>
      </c>
      <c r="F98" s="1">
        <v>0.4</v>
      </c>
    </row>
    <row r="99" spans="1:6">
      <c r="A99" t="s">
        <v>100</v>
      </c>
      <c r="B99" s="1">
        <f>(B49+B50+B51+B52+B53+B54+B55+B56+B57+B58)/10</f>
        <v>0</v>
      </c>
      <c r="C99" s="1">
        <f t="shared" si="0"/>
        <v>-2.25</v>
      </c>
      <c r="D99" s="2">
        <f t="shared" si="1"/>
        <v>27.5</v>
      </c>
      <c r="E99" s="1">
        <v>0.9</v>
      </c>
      <c r="F99" s="1">
        <v>0.4</v>
      </c>
    </row>
    <row r="100" spans="1:6">
      <c r="A100" t="s">
        <v>101</v>
      </c>
      <c r="B100" s="1">
        <f>(B59+B60+B63+B64+B65+B67)/6</f>
        <v>0</v>
      </c>
      <c r="C100" s="1">
        <f t="shared" si="0"/>
        <v>-2.25</v>
      </c>
      <c r="D100" s="2">
        <f t="shared" si="1"/>
        <v>27.5</v>
      </c>
      <c r="E100" s="1">
        <v>0.9</v>
      </c>
      <c r="F100" s="1">
        <v>0.4</v>
      </c>
    </row>
    <row r="101" spans="1:6">
      <c r="A101" t="s">
        <v>102</v>
      </c>
      <c r="B101" s="1">
        <f>(B69+B70+B71+B72+B73+B74+B75)/7</f>
        <v>0</v>
      </c>
      <c r="C101" s="1">
        <f t="shared" si="0"/>
        <v>-2.25</v>
      </c>
      <c r="D101" s="2">
        <f t="shared" si="1"/>
        <v>27.5</v>
      </c>
      <c r="E101" s="1">
        <v>0.9</v>
      </c>
      <c r="F101" s="1">
        <v>0.4</v>
      </c>
    </row>
    <row r="102" spans="1:6">
      <c r="A102" t="s">
        <v>103</v>
      </c>
      <c r="B102" s="1">
        <f>(B76+B77+B78+B79+B80+B81)/6</f>
        <v>0</v>
      </c>
      <c r="C102" s="1">
        <f t="shared" si="0"/>
        <v>-2.25</v>
      </c>
      <c r="D102" s="2">
        <f t="shared" si="1"/>
        <v>27.5</v>
      </c>
      <c r="E102" s="1">
        <v>0.9</v>
      </c>
      <c r="F102" s="1">
        <v>0.4</v>
      </c>
    </row>
    <row r="103" spans="1:6">
      <c r="A103" t="s">
        <v>104</v>
      </c>
      <c r="B103" s="1">
        <f>(B82+B83+B84+B85+B86+B87+B88+B89+B90+B92)/10</f>
        <v>0</v>
      </c>
      <c r="C103" s="1">
        <f t="shared" si="0"/>
        <v>-2.25</v>
      </c>
      <c r="D103" s="2">
        <f t="shared" si="1"/>
        <v>27.5</v>
      </c>
      <c r="E103" s="1">
        <v>0.9</v>
      </c>
      <c r="F103" s="1">
        <v>0.4</v>
      </c>
    </row>
    <row r="104" spans="1:6">
      <c r="A104" t="s">
        <v>117</v>
      </c>
      <c r="B104" s="1">
        <f>SUM(B3:B92)/90</f>
        <v>0</v>
      </c>
      <c r="C104" s="1">
        <f t="shared" si="0"/>
        <v>-2.25</v>
      </c>
      <c r="D104" s="2">
        <f t="shared" si="1"/>
        <v>27.5</v>
      </c>
      <c r="E104" s="1">
        <v>0.9</v>
      </c>
      <c r="F104" s="1">
        <v>0.4</v>
      </c>
    </row>
    <row r="105" spans="1:6">
      <c r="A105" t="s">
        <v>118</v>
      </c>
      <c r="B105" s="1">
        <f>90-COUNTIF(B3:B92,"0")</f>
        <v>0</v>
      </c>
      <c r="C105" s="1">
        <f t="shared" si="0"/>
        <v>-2.25</v>
      </c>
      <c r="D105" s="2">
        <f t="shared" si="1"/>
        <v>27.5</v>
      </c>
      <c r="E105" s="1">
        <v>0.9</v>
      </c>
      <c r="F105" s="1">
        <v>0.4</v>
      </c>
    </row>
    <row r="106" spans="1:6">
      <c r="A106" t="s">
        <v>119</v>
      </c>
      <c r="B106" s="1" t="e">
        <f>SUM(B3:B92)/B105</f>
        <v>#DIV/0!</v>
      </c>
      <c r="C106" s="1" t="e">
        <f t="shared" si="0"/>
        <v>#DIV/0!</v>
      </c>
      <c r="D106" s="2" t="e">
        <f t="shared" si="1"/>
        <v>#DIV/0!</v>
      </c>
      <c r="E106" s="1">
        <v>0.9</v>
      </c>
      <c r="F106" s="1">
        <v>0.4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SCL-90</vt:lpstr>
      <vt:lpstr>SCLberegning</vt:lpstr>
      <vt:lpstr>Ark3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Ivanouw</dc:creator>
  <cp:lastModifiedBy>Jan Ivanouw</cp:lastModifiedBy>
  <dcterms:created xsi:type="dcterms:W3CDTF">2013-01-06T22:01:17Z</dcterms:created>
  <dcterms:modified xsi:type="dcterms:W3CDTF">2013-01-06T23:52:53Z</dcterms:modified>
</cp:coreProperties>
</file>